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Pagina Web Oficial\transparencia\assets\transparencia\cuenta\Cuenta Publica 2021\CTA PUB ANUAL 2021\"/>
    </mc:Choice>
  </mc:AlternateContent>
  <xr:revisionPtr revIDLastSave="0" documentId="13_ncr:1_{EB336096-241F-4F03-BEA3-88A669F51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3" i="2" l="1"/>
  <c r="E205" i="2" s="1"/>
  <c r="D203" i="2"/>
  <c r="E197" i="2"/>
  <c r="E175" i="2"/>
  <c r="D175" i="2"/>
  <c r="E174" i="2"/>
  <c r="D174" i="2"/>
  <c r="E169" i="2"/>
  <c r="D169" i="2"/>
  <c r="E168" i="2"/>
  <c r="E179" i="2" s="1"/>
  <c r="D168" i="2"/>
  <c r="D179" i="2" s="1"/>
  <c r="E131" i="2"/>
  <c r="D131" i="2"/>
  <c r="E126" i="2"/>
  <c r="E135" i="2" s="1"/>
  <c r="D126" i="2"/>
  <c r="D135" i="2" s="1"/>
  <c r="E80" i="2"/>
  <c r="D80" i="2"/>
  <c r="E68" i="2"/>
  <c r="E97" i="2" s="1"/>
  <c r="D68" i="2"/>
  <c r="D97" i="2" s="1"/>
  <c r="E106" i="2" l="1"/>
  <c r="D106" i="2"/>
  <c r="E16" i="2"/>
  <c r="D16" i="2"/>
  <c r="E5" i="2"/>
  <c r="E33" i="2" s="1"/>
  <c r="E99" i="2" s="1"/>
  <c r="D5" i="2"/>
  <c r="D33" i="2" l="1"/>
  <c r="E147" i="2"/>
  <c r="E146" i="2" s="1"/>
  <c r="D147" i="2"/>
  <c r="D146" i="2" s="1"/>
  <c r="E142" i="2"/>
  <c r="E141" i="2" s="1"/>
  <c r="D142" i="2"/>
  <c r="D141" i="2"/>
  <c r="E102" i="2"/>
  <c r="E110" i="2" s="1"/>
  <c r="E137" i="2" s="1"/>
  <c r="D102" i="2"/>
  <c r="D110" i="2" s="1"/>
  <c r="E151" i="2" l="1"/>
  <c r="D151" i="2"/>
  <c r="D183" i="2"/>
  <c r="E183" i="2" l="1"/>
  <c r="E189" i="2" s="1"/>
  <c r="E181" i="2"/>
</calcChain>
</file>

<file path=xl/sharedStrings.xml><?xml version="1.0" encoding="utf-8"?>
<sst xmlns="http://schemas.openxmlformats.org/spreadsheetml/2006/main" count="179" uniqueCount="72">
  <si>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</si>
  <si>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</si>
  <si>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</si>
  <si>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</si>
  <si>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</si>
  <si>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</si>
  <si>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</si>
  <si>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</si>
  <si>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</si>
  <si>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</si>
  <si>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</si>
  <si>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</si>
  <si>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</si>
  <si>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</si>
  <si>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</si>
  <si>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</si>
  <si>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</si>
  <si>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</si>
  <si>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</si>
  <si>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</si>
  <si>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</si>
  <si>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</si>
  <si>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</si>
  <si>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</si>
  <si>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</si>
  <si>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</si>
  <si>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</si>
  <si>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</si>
  <si>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</si>
  <si>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</si>
  <si>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</si>
  <si>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</si>
  <si>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</si>
  <si>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</si>
  <si>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</si>
  <si>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</si>
  <si>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</si>
  <si>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</si>
  <si>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</si>
  <si>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</si>
  <si>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</si>
  <si>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</si>
  <si>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</si>
  <si>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</si>
  <si>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</si>
  <si>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</si>
  <si>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</si>
  <si>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</si>
  <si>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</si>
  <si>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Subsidios y Subvenciones</t>
  </si>
  <si>
    <t>Participaciones</t>
  </si>
  <si>
    <t>Flujos Netos de Efectivo por Actividades de Operación</t>
  </si>
  <si>
    <t>Flujo de Efectivo de las Actividades de Operación PRESIDENCIA</t>
  </si>
  <si>
    <t>Flujos de Efectivo de las Actividades de Operación SMAPA</t>
  </si>
  <si>
    <t>TOTAL</t>
  </si>
  <si>
    <t>Flujos de Efectivo de las Actividades de Operación SMDIF</t>
  </si>
  <si>
    <t>Flujos Netos de Efectivo por Actividades de Inversión</t>
  </si>
  <si>
    <t>Flujos de Efectivo de las actividades de Inversión SMAPA</t>
  </si>
  <si>
    <t>Flujo de Efectivo de las actividades de Inversión PRESIDENCIA</t>
  </si>
  <si>
    <t>Flujos de Efectivo de las actividades de Inversión SMDIF</t>
  </si>
  <si>
    <t>Flujo de Efectivo de las actividades de Financiamiento PRESIDENCIA</t>
  </si>
  <si>
    <t>Flujos Netos de Efectivo por Actividades de Financiamiento</t>
  </si>
  <si>
    <t>Flujos de Efectivo de las actividades de Financiamiento SMAPA</t>
  </si>
  <si>
    <t>Flujos de Efectivo de las actividades de Financiamiento SMDIF</t>
  </si>
  <si>
    <t>Incremento/Disminución Neta en el Efectivo y Equivalentes al Efectivo PRESIDENCIA</t>
  </si>
  <si>
    <t>Incremento/Disminución Neta en el Efectivo y Equivalentes al Efectivo SMAPA</t>
  </si>
  <si>
    <t>Incremento/Disminución Neta en el Efectivo y Equivalentes al Efectivo SMDIF</t>
  </si>
  <si>
    <t>Efectivo y Equivalentes al Efectivo al Inicio del Ejercicio PRESIDENCIA</t>
  </si>
  <si>
    <t>Efectivo y Equivalentes al Efectivo al Inicio del Ejercicio SMAPA</t>
  </si>
  <si>
    <t>Efectivo y Equivalentes al Efectivo al Inicio del Ejercicio SMDIF</t>
  </si>
  <si>
    <t>Bajo protesta de decir verdad declaramos que los Estados Financieros y sus notas, son razonablemente correctos y son responsabilidad del emisor.</t>
  </si>
  <si>
    <t>Municipio de Manuel Doblado, Gto.
Consolidado 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</si>
</sst>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3" xfId="8" applyFont="1" applyFill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3" fillId="0" borderId="7" xfId="8" applyFont="1" applyBorder="1" applyProtection="1">
      <protection locked="0"/>
    </xf>
    <xf numFmtId="0" fontId="2" fillId="0" borderId="7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top"/>
    </xf>
    <xf numFmtId="0" fontId="2" fillId="0" borderId="7" xfId="8" applyFont="1" applyBorder="1" applyAlignment="1">
      <alignment horizontal="left" vertical="top" wrapText="1"/>
    </xf>
    <xf numFmtId="0" fontId="2" fillId="0" borderId="7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1"/>
    </xf>
    <xf numFmtId="4" fontId="2" fillId="0" borderId="7" xfId="8" applyNumberFormat="1" applyFont="1" applyBorder="1" applyAlignment="1" applyProtection="1">
      <alignment vertical="top" wrapText="1"/>
      <protection locked="0"/>
    </xf>
    <xf numFmtId="0" fontId="7" fillId="0" borderId="7" xfId="8" applyFont="1" applyBorder="1" applyProtection="1">
      <protection locked="0"/>
    </xf>
    <xf numFmtId="0" fontId="3" fillId="0" borderId="7" xfId="8" applyFont="1" applyBorder="1" applyAlignment="1">
      <alignment horizontal="left" vertical="top" wrapText="1"/>
    </xf>
    <xf numFmtId="4" fontId="3" fillId="0" borderId="7" xfId="8" applyNumberFormat="1" applyFont="1" applyBorder="1" applyAlignment="1" applyProtection="1">
      <alignment vertical="top" wrapText="1"/>
      <protection locked="0"/>
    </xf>
    <xf numFmtId="0" fontId="6" fillId="0" borderId="7" xfId="8" applyFont="1" applyBorder="1" applyAlignment="1">
      <alignment vertical="top"/>
    </xf>
    <xf numFmtId="0" fontId="2" fillId="0" borderId="7" xfId="8" applyFont="1" applyBorder="1" applyAlignment="1">
      <alignment vertical="top" wrapText="1"/>
    </xf>
    <xf numFmtId="0" fontId="2" fillId="0" borderId="7" xfId="8" applyFont="1" applyBorder="1" applyAlignment="1">
      <alignment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7" xfId="8" applyFont="1" applyBorder="1" applyAlignment="1">
      <alignment vertical="top" wrapText="1"/>
    </xf>
    <xf numFmtId="4" fontId="3" fillId="0" borderId="7" xfId="8" applyNumberFormat="1" applyFont="1" applyBorder="1" applyAlignment="1">
      <alignment vertical="top"/>
    </xf>
    <xf numFmtId="0" fontId="3" fillId="0" borderId="7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2"/>
    </xf>
    <xf numFmtId="4" fontId="2" fillId="3" borderId="7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 indent="3"/>
    </xf>
    <xf numFmtId="4" fontId="3" fillId="3" borderId="7" xfId="8" applyNumberFormat="1" applyFont="1" applyFill="1" applyBorder="1" applyAlignment="1" applyProtection="1">
      <alignment vertical="top" wrapText="1"/>
      <protection locked="0"/>
    </xf>
    <xf numFmtId="4" fontId="2" fillId="4" borderId="7" xfId="8" applyNumberFormat="1" applyFont="1" applyFill="1" applyBorder="1" applyAlignment="1" applyProtection="1">
      <alignment vertical="top" wrapText="1"/>
      <protection locked="0"/>
    </xf>
    <xf numFmtId="0" fontId="2" fillId="4" borderId="7" xfId="8" applyFont="1" applyFill="1" applyBorder="1" applyAlignment="1">
      <alignment horizontal="right" vertical="top" wrapText="1"/>
    </xf>
    <xf numFmtId="0" fontId="2" fillId="5" borderId="7" xfId="8" applyFont="1" applyFill="1" applyBorder="1" applyAlignment="1">
      <alignment horizontal="left" vertical="top" wrapText="1" indent="1"/>
    </xf>
    <xf numFmtId="4" fontId="2" fillId="5" borderId="7" xfId="8" applyNumberFormat="1" applyFont="1" applyFill="1" applyBorder="1" applyAlignment="1" applyProtection="1">
      <alignment vertical="top" wrapText="1"/>
      <protection locked="0"/>
    </xf>
    <xf numFmtId="0" fontId="2" fillId="5" borderId="7" xfId="8" applyFont="1" applyFill="1" applyBorder="1" applyAlignment="1">
      <alignment horizontal="left" vertical="top" wrapText="1"/>
    </xf>
    <xf numFmtId="0" fontId="3" fillId="0" borderId="7" xfId="8" applyFont="1" applyBorder="1" applyAlignment="1" applyProtection="1">
      <alignment horizontal="right" vertical="top" wrapText="1"/>
      <protection locked="0"/>
    </xf>
    <xf numFmtId="4" fontId="3" fillId="5" borderId="7" xfId="8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0" fontId="1" fillId="0" borderId="5" xfId="8" applyBorder="1" applyAlignment="1" applyProtection="1">
      <alignment horizontal="left" vertical="top" wrapText="1"/>
      <protection locked="0"/>
    </xf>
    <xf numFmtId="0" fontId="1" fillId="0" borderId="0" xfId="8" applyAlignment="1" applyProtection="1">
      <alignment horizontal="left" vertical="top" wrapText="1"/>
      <protection locked="0"/>
    </xf>
    <xf numFmtId="4" fontId="8" fillId="0" borderId="7" xfId="8" applyNumberFormat="1" applyFont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9"/>
  <sheetViews>
    <sheetView showGridLines="0" tabSelected="1" zoomScaleNormal="100" workbookViewId="0">
      <selection activeCell="D7" sqref="D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3" t="s">
        <v>71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2">
        <v>2021</v>
      </c>
      <c r="E2" s="1">
        <v>2020</v>
      </c>
    </row>
    <row r="3" spans="1:5" ht="15" customHeight="1" x14ac:dyDescent="0.2">
      <c r="A3" s="5"/>
      <c r="B3" s="5"/>
      <c r="C3" s="6"/>
      <c r="D3" s="6"/>
      <c r="E3" s="6"/>
    </row>
    <row r="4" spans="1:5" x14ac:dyDescent="0.2">
      <c r="A4" s="7" t="s">
        <v>52</v>
      </c>
      <c r="B4" s="5"/>
      <c r="C4" s="8"/>
      <c r="D4" s="9"/>
      <c r="E4" s="9"/>
    </row>
    <row r="5" spans="1:5" x14ac:dyDescent="0.2">
      <c r="A5" s="5"/>
      <c r="B5" s="7" t="s">
        <v>1</v>
      </c>
      <c r="C5" s="10"/>
      <c r="D5" s="11">
        <f>SUM(D6:D15)</f>
        <v>204349301.80000001</v>
      </c>
      <c r="E5" s="11">
        <f>SUM(E6:E15)</f>
        <v>200901366.83000001</v>
      </c>
    </row>
    <row r="6" spans="1:5" x14ac:dyDescent="0.2">
      <c r="A6" s="12">
        <v>4110</v>
      </c>
      <c r="B6" s="5"/>
      <c r="C6" s="13" t="s">
        <v>2</v>
      </c>
      <c r="D6" s="14">
        <v>8361723.6600000001</v>
      </c>
      <c r="E6" s="14">
        <v>7855646.0099999998</v>
      </c>
    </row>
    <row r="7" spans="1:5" x14ac:dyDescent="0.2">
      <c r="A7" s="12">
        <v>4120</v>
      </c>
      <c r="B7" s="5"/>
      <c r="C7" s="13" t="s">
        <v>3</v>
      </c>
      <c r="D7" s="40">
        <v>0</v>
      </c>
      <c r="E7" s="14">
        <v>0</v>
      </c>
    </row>
    <row r="8" spans="1:5" x14ac:dyDescent="0.2">
      <c r="A8" s="12">
        <v>4130</v>
      </c>
      <c r="B8" s="5"/>
      <c r="C8" s="13" t="s">
        <v>37</v>
      </c>
      <c r="D8" s="14">
        <v>0</v>
      </c>
      <c r="E8" s="14">
        <v>0</v>
      </c>
    </row>
    <row r="9" spans="1:5" x14ac:dyDescent="0.2">
      <c r="A9" s="12">
        <v>4140</v>
      </c>
      <c r="B9" s="5"/>
      <c r="C9" s="13" t="s">
        <v>4</v>
      </c>
      <c r="D9" s="14">
        <v>12283392.84</v>
      </c>
      <c r="E9" s="14">
        <v>5942731.9800000004</v>
      </c>
    </row>
    <row r="10" spans="1:5" x14ac:dyDescent="0.2">
      <c r="A10" s="12">
        <v>4150</v>
      </c>
      <c r="B10" s="5"/>
      <c r="C10" s="13" t="s">
        <v>38</v>
      </c>
      <c r="D10" s="14">
        <v>162174.84</v>
      </c>
      <c r="E10" s="14">
        <v>53341.9</v>
      </c>
    </row>
    <row r="11" spans="1:5" x14ac:dyDescent="0.2">
      <c r="A11" s="12">
        <v>4160</v>
      </c>
      <c r="B11" s="5"/>
      <c r="C11" s="13" t="s">
        <v>39</v>
      </c>
      <c r="D11" s="14">
        <v>247220.6</v>
      </c>
      <c r="E11" s="14">
        <v>187149.92</v>
      </c>
    </row>
    <row r="12" spans="1:5" x14ac:dyDescent="0.2">
      <c r="A12" s="12">
        <v>4170</v>
      </c>
      <c r="B12" s="5"/>
      <c r="C12" s="13" t="s">
        <v>40</v>
      </c>
      <c r="D12" s="14">
        <v>0</v>
      </c>
      <c r="E12" s="14">
        <v>0</v>
      </c>
    </row>
    <row r="13" spans="1:5" ht="22.5" x14ac:dyDescent="0.2">
      <c r="A13" s="12">
        <v>4210</v>
      </c>
      <c r="B13" s="5"/>
      <c r="C13" s="13" t="s">
        <v>41</v>
      </c>
      <c r="D13" s="14">
        <v>183294789.86000001</v>
      </c>
      <c r="E13" s="14">
        <v>186862497.02000001</v>
      </c>
    </row>
    <row r="14" spans="1:5" x14ac:dyDescent="0.2">
      <c r="A14" s="12">
        <v>4220</v>
      </c>
      <c r="B14" s="5"/>
      <c r="C14" s="13" t="s">
        <v>42</v>
      </c>
      <c r="D14" s="14">
        <v>0</v>
      </c>
      <c r="E14" s="14">
        <v>0</v>
      </c>
    </row>
    <row r="15" spans="1:5" x14ac:dyDescent="0.2">
      <c r="A15" s="12" t="s">
        <v>43</v>
      </c>
      <c r="B15" s="5"/>
      <c r="C15" s="13" t="s">
        <v>5</v>
      </c>
      <c r="D15" s="14">
        <v>0</v>
      </c>
      <c r="E15" s="14">
        <v>0</v>
      </c>
    </row>
    <row r="16" spans="1:5" x14ac:dyDescent="0.2">
      <c r="A16" s="12" t="s">
        <v>44</v>
      </c>
      <c r="B16" s="7" t="s">
        <v>6</v>
      </c>
      <c r="C16" s="10"/>
      <c r="D16" s="11">
        <f>SUM(D17:D32)</f>
        <v>147460236.78999999</v>
      </c>
      <c r="E16" s="11">
        <f>SUM(E17:E32)</f>
        <v>136839709.91000003</v>
      </c>
    </row>
    <row r="17" spans="1:5" x14ac:dyDescent="0.2">
      <c r="A17" s="12">
        <v>5110</v>
      </c>
      <c r="B17" s="5"/>
      <c r="C17" s="13" t="s">
        <v>7</v>
      </c>
      <c r="D17" s="14">
        <v>60434115.450000003</v>
      </c>
      <c r="E17" s="14">
        <v>62219662.490000002</v>
      </c>
    </row>
    <row r="18" spans="1:5" x14ac:dyDescent="0.2">
      <c r="A18" s="12">
        <v>5120</v>
      </c>
      <c r="B18" s="5"/>
      <c r="C18" s="13" t="s">
        <v>8</v>
      </c>
      <c r="D18" s="14">
        <v>11184620.58</v>
      </c>
      <c r="E18" s="14">
        <v>6027200.7999999998</v>
      </c>
    </row>
    <row r="19" spans="1:5" x14ac:dyDescent="0.2">
      <c r="A19" s="12">
        <v>5130</v>
      </c>
      <c r="B19" s="5"/>
      <c r="C19" s="13" t="s">
        <v>9</v>
      </c>
      <c r="D19" s="14">
        <v>40794698.759999998</v>
      </c>
      <c r="E19" s="14">
        <v>36001964.450000003</v>
      </c>
    </row>
    <row r="20" spans="1:5" x14ac:dyDescent="0.2">
      <c r="A20" s="12">
        <v>5210</v>
      </c>
      <c r="B20" s="5"/>
      <c r="C20" s="13" t="s">
        <v>10</v>
      </c>
      <c r="D20" s="14">
        <v>6247200</v>
      </c>
      <c r="E20" s="14">
        <v>6247200</v>
      </c>
    </row>
    <row r="21" spans="1:5" x14ac:dyDescent="0.2">
      <c r="A21" s="12">
        <v>5220</v>
      </c>
      <c r="B21" s="5"/>
      <c r="C21" s="13" t="s">
        <v>11</v>
      </c>
      <c r="D21" s="14">
        <v>0</v>
      </c>
      <c r="E21" s="14">
        <v>0</v>
      </c>
    </row>
    <row r="22" spans="1:5" x14ac:dyDescent="0.2">
      <c r="A22" s="12">
        <v>5230</v>
      </c>
      <c r="B22" s="5"/>
      <c r="C22" s="13" t="s">
        <v>12</v>
      </c>
      <c r="D22" s="14">
        <v>0</v>
      </c>
      <c r="E22" s="14">
        <v>0</v>
      </c>
    </row>
    <row r="23" spans="1:5" x14ac:dyDescent="0.2">
      <c r="A23" s="12">
        <v>5240</v>
      </c>
      <c r="B23" s="5"/>
      <c r="C23" s="13" t="s">
        <v>13</v>
      </c>
      <c r="D23" s="14">
        <v>28148528.649999999</v>
      </c>
      <c r="E23" s="14">
        <v>25435029.16</v>
      </c>
    </row>
    <row r="24" spans="1:5" x14ac:dyDescent="0.2">
      <c r="A24" s="12">
        <v>5250</v>
      </c>
      <c r="B24" s="5"/>
      <c r="C24" s="13" t="s">
        <v>14</v>
      </c>
      <c r="D24" s="14">
        <v>89102.44</v>
      </c>
      <c r="E24" s="14">
        <v>41621.519999999997</v>
      </c>
    </row>
    <row r="25" spans="1:5" x14ac:dyDescent="0.2">
      <c r="A25" s="12">
        <v>5260</v>
      </c>
      <c r="B25" s="5"/>
      <c r="C25" s="13" t="s">
        <v>15</v>
      </c>
      <c r="D25" s="14">
        <v>0</v>
      </c>
      <c r="E25" s="14">
        <v>0</v>
      </c>
    </row>
    <row r="26" spans="1:5" x14ac:dyDescent="0.2">
      <c r="A26" s="12">
        <v>5270</v>
      </c>
      <c r="B26" s="5"/>
      <c r="C26" s="13" t="s">
        <v>16</v>
      </c>
      <c r="D26" s="14">
        <v>0</v>
      </c>
      <c r="E26" s="14">
        <v>0</v>
      </c>
    </row>
    <row r="27" spans="1:5" x14ac:dyDescent="0.2">
      <c r="A27" s="12">
        <v>5280</v>
      </c>
      <c r="B27" s="5"/>
      <c r="C27" s="13" t="s">
        <v>17</v>
      </c>
      <c r="D27" s="14">
        <v>0</v>
      </c>
      <c r="E27" s="14">
        <v>0</v>
      </c>
    </row>
    <row r="28" spans="1:5" x14ac:dyDescent="0.2">
      <c r="A28" s="12">
        <v>5290</v>
      </c>
      <c r="B28" s="5"/>
      <c r="C28" s="13" t="s">
        <v>18</v>
      </c>
      <c r="D28" s="14">
        <v>0</v>
      </c>
      <c r="E28" s="14">
        <v>0</v>
      </c>
    </row>
    <row r="29" spans="1:5" x14ac:dyDescent="0.2">
      <c r="A29" s="12">
        <v>5310</v>
      </c>
      <c r="B29" s="5"/>
      <c r="C29" s="13" t="s">
        <v>19</v>
      </c>
      <c r="D29" s="14">
        <v>0</v>
      </c>
      <c r="E29" s="14">
        <v>0</v>
      </c>
    </row>
    <row r="30" spans="1:5" x14ac:dyDescent="0.2">
      <c r="A30" s="12">
        <v>5320</v>
      </c>
      <c r="B30" s="5"/>
      <c r="C30" s="13" t="s">
        <v>20</v>
      </c>
      <c r="D30" s="14">
        <v>0</v>
      </c>
      <c r="E30" s="14">
        <v>0</v>
      </c>
    </row>
    <row r="31" spans="1:5" x14ac:dyDescent="0.2">
      <c r="A31" s="12">
        <v>5330</v>
      </c>
      <c r="B31" s="5"/>
      <c r="C31" s="13" t="s">
        <v>21</v>
      </c>
      <c r="D31" s="14">
        <v>0</v>
      </c>
      <c r="E31" s="14">
        <v>20000</v>
      </c>
    </row>
    <row r="32" spans="1:5" x14ac:dyDescent="0.2">
      <c r="A32" s="12" t="s">
        <v>43</v>
      </c>
      <c r="B32" s="5"/>
      <c r="C32" s="13" t="s">
        <v>22</v>
      </c>
      <c r="D32" s="14">
        <v>561970.91</v>
      </c>
      <c r="E32" s="14">
        <v>847031.49</v>
      </c>
    </row>
    <row r="33" spans="1:5" x14ac:dyDescent="0.2">
      <c r="A33" s="15" t="s">
        <v>23</v>
      </c>
      <c r="B33" s="5"/>
      <c r="C33" s="16"/>
      <c r="D33" s="11">
        <f>D5-D16</f>
        <v>56889065.01000002</v>
      </c>
      <c r="E33" s="29">
        <f>E5-E16</f>
        <v>64061656.919999987</v>
      </c>
    </row>
    <row r="34" spans="1:5" x14ac:dyDescent="0.2">
      <c r="A34" s="15"/>
      <c r="B34" s="5"/>
      <c r="C34" s="16"/>
      <c r="D34" s="11"/>
      <c r="E34" s="11"/>
    </row>
    <row r="35" spans="1:5" x14ac:dyDescent="0.2">
      <c r="A35" s="15"/>
      <c r="B35" s="5"/>
      <c r="C35" s="28" t="s">
        <v>53</v>
      </c>
      <c r="D35" s="11"/>
      <c r="E35" s="11"/>
    </row>
    <row r="36" spans="1:5" x14ac:dyDescent="0.2">
      <c r="A36" s="15"/>
      <c r="B36" s="5"/>
      <c r="C36" s="22" t="s">
        <v>1</v>
      </c>
      <c r="D36" s="23">
        <v>17980653.970000003</v>
      </c>
      <c r="E36" s="23">
        <v>17500150.640000001</v>
      </c>
    </row>
    <row r="37" spans="1:5" x14ac:dyDescent="0.2">
      <c r="A37" s="15"/>
      <c r="B37" s="5"/>
      <c r="C37" s="24" t="s">
        <v>2</v>
      </c>
      <c r="D37" s="25">
        <v>0</v>
      </c>
      <c r="E37" s="25">
        <v>0</v>
      </c>
    </row>
    <row r="38" spans="1:5" x14ac:dyDescent="0.2">
      <c r="A38" s="15"/>
      <c r="B38" s="5"/>
      <c r="C38" s="24" t="s">
        <v>3</v>
      </c>
      <c r="D38" s="25">
        <v>0</v>
      </c>
      <c r="E38" s="25">
        <v>0</v>
      </c>
    </row>
    <row r="39" spans="1:5" x14ac:dyDescent="0.2">
      <c r="A39" s="15"/>
      <c r="B39" s="5"/>
      <c r="C39" s="24" t="s">
        <v>37</v>
      </c>
      <c r="D39" s="25">
        <v>0</v>
      </c>
      <c r="E39" s="25">
        <v>0</v>
      </c>
    </row>
    <row r="40" spans="1:5" x14ac:dyDescent="0.2">
      <c r="A40" s="15"/>
      <c r="B40" s="5"/>
      <c r="C40" s="24" t="s">
        <v>4</v>
      </c>
      <c r="D40" s="25">
        <v>0</v>
      </c>
      <c r="E40" s="25">
        <v>0</v>
      </c>
    </row>
    <row r="41" spans="1:5" x14ac:dyDescent="0.2">
      <c r="A41" s="15"/>
      <c r="B41" s="5"/>
      <c r="C41" s="24" t="s">
        <v>38</v>
      </c>
      <c r="D41" s="25">
        <v>0</v>
      </c>
      <c r="E41" s="25">
        <v>0</v>
      </c>
    </row>
    <row r="42" spans="1:5" x14ac:dyDescent="0.2">
      <c r="A42" s="15"/>
      <c r="B42" s="5"/>
      <c r="C42" s="24" t="s">
        <v>39</v>
      </c>
      <c r="D42" s="25">
        <v>17077</v>
      </c>
      <c r="E42" s="25">
        <v>84092</v>
      </c>
    </row>
    <row r="43" spans="1:5" x14ac:dyDescent="0.2">
      <c r="A43" s="15"/>
      <c r="B43" s="5"/>
      <c r="C43" s="24" t="s">
        <v>40</v>
      </c>
      <c r="D43" s="25">
        <v>17963570.210000001</v>
      </c>
      <c r="E43" s="25">
        <v>17416058.640000001</v>
      </c>
    </row>
    <row r="44" spans="1:5" ht="22.5" x14ac:dyDescent="0.2">
      <c r="A44" s="15"/>
      <c r="B44" s="5"/>
      <c r="C44" s="24" t="s">
        <v>46</v>
      </c>
      <c r="D44" s="25">
        <v>0</v>
      </c>
      <c r="E44" s="25">
        <v>0</v>
      </c>
    </row>
    <row r="45" spans="1:5" ht="22.5" x14ac:dyDescent="0.2">
      <c r="A45" s="15"/>
      <c r="B45" s="5"/>
      <c r="C45" s="24" t="s">
        <v>47</v>
      </c>
      <c r="D45" s="25">
        <v>0</v>
      </c>
      <c r="E45" s="25">
        <v>0</v>
      </c>
    </row>
    <row r="46" spans="1:5" x14ac:dyDescent="0.2">
      <c r="A46" s="15"/>
      <c r="B46" s="5"/>
      <c r="C46" s="24" t="s">
        <v>5</v>
      </c>
      <c r="D46" s="25">
        <v>0</v>
      </c>
      <c r="E46" s="25">
        <v>0</v>
      </c>
    </row>
    <row r="47" spans="1:5" x14ac:dyDescent="0.2">
      <c r="A47" s="15"/>
      <c r="B47" s="5"/>
      <c r="C47" s="13" t="s">
        <v>48</v>
      </c>
      <c r="D47" s="25">
        <v>6.76</v>
      </c>
      <c r="E47" s="25">
        <v>0</v>
      </c>
    </row>
    <row r="48" spans="1:5" x14ac:dyDescent="0.2">
      <c r="A48" s="15"/>
      <c r="B48" s="5"/>
      <c r="C48" s="22" t="s">
        <v>6</v>
      </c>
      <c r="D48" s="11">
        <v>14531281.42</v>
      </c>
      <c r="E48" s="11">
        <v>14887541.6</v>
      </c>
    </row>
    <row r="49" spans="1:5" x14ac:dyDescent="0.2">
      <c r="A49" s="15"/>
      <c r="B49" s="5"/>
      <c r="C49" s="24" t="s">
        <v>7</v>
      </c>
      <c r="D49" s="14">
        <v>6247704.0499999998</v>
      </c>
      <c r="E49" s="14">
        <v>6323981.71</v>
      </c>
    </row>
    <row r="50" spans="1:5" x14ac:dyDescent="0.2">
      <c r="A50" s="15"/>
      <c r="B50" s="5"/>
      <c r="C50" s="24" t="s">
        <v>8</v>
      </c>
      <c r="D50" s="14">
        <v>2260073.6800000002</v>
      </c>
      <c r="E50" s="14">
        <v>2173877.83</v>
      </c>
    </row>
    <row r="51" spans="1:5" x14ac:dyDescent="0.2">
      <c r="A51" s="15"/>
      <c r="B51" s="5"/>
      <c r="C51" s="24" t="s">
        <v>9</v>
      </c>
      <c r="D51" s="14">
        <v>6013492.9699999997</v>
      </c>
      <c r="E51" s="14">
        <v>6374946.9100000001</v>
      </c>
    </row>
    <row r="52" spans="1:5" x14ac:dyDescent="0.2">
      <c r="A52" s="15"/>
      <c r="B52" s="5"/>
      <c r="C52" s="24" t="s">
        <v>10</v>
      </c>
      <c r="D52" s="14">
        <v>0</v>
      </c>
      <c r="E52" s="14">
        <v>0</v>
      </c>
    </row>
    <row r="53" spans="1:5" x14ac:dyDescent="0.2">
      <c r="A53" s="15"/>
      <c r="B53" s="5"/>
      <c r="C53" s="24" t="s">
        <v>11</v>
      </c>
      <c r="D53" s="14">
        <v>0</v>
      </c>
      <c r="E53" s="14">
        <v>0</v>
      </c>
    </row>
    <row r="54" spans="1:5" x14ac:dyDescent="0.2">
      <c r="A54" s="15"/>
      <c r="B54" s="5"/>
      <c r="C54" s="24" t="s">
        <v>49</v>
      </c>
      <c r="D54" s="14">
        <v>0</v>
      </c>
      <c r="E54" s="14">
        <v>0</v>
      </c>
    </row>
    <row r="55" spans="1:5" x14ac:dyDescent="0.2">
      <c r="A55" s="15"/>
      <c r="B55" s="5"/>
      <c r="C55" s="24" t="s">
        <v>13</v>
      </c>
      <c r="D55" s="14">
        <v>10010.719999999999</v>
      </c>
      <c r="E55" s="14">
        <v>14735.15</v>
      </c>
    </row>
    <row r="56" spans="1:5" x14ac:dyDescent="0.2">
      <c r="A56" s="15"/>
      <c r="B56" s="5"/>
      <c r="C56" s="24" t="s">
        <v>14</v>
      </c>
      <c r="D56" s="14">
        <v>0</v>
      </c>
      <c r="E56" s="14">
        <v>0</v>
      </c>
    </row>
    <row r="57" spans="1:5" x14ac:dyDescent="0.2">
      <c r="A57" s="15"/>
      <c r="B57" s="5"/>
      <c r="C57" s="24" t="s">
        <v>15</v>
      </c>
      <c r="D57" s="14">
        <v>0</v>
      </c>
      <c r="E57" s="14">
        <v>0</v>
      </c>
    </row>
    <row r="58" spans="1:5" x14ac:dyDescent="0.2">
      <c r="A58" s="15"/>
      <c r="B58" s="5"/>
      <c r="C58" s="24" t="s">
        <v>16</v>
      </c>
      <c r="D58" s="14">
        <v>0</v>
      </c>
      <c r="E58" s="14">
        <v>0</v>
      </c>
    </row>
    <row r="59" spans="1:5" x14ac:dyDescent="0.2">
      <c r="A59" s="15"/>
      <c r="B59" s="5"/>
      <c r="C59" s="24" t="s">
        <v>17</v>
      </c>
      <c r="D59" s="14">
        <v>0</v>
      </c>
      <c r="E59" s="14">
        <v>0</v>
      </c>
    </row>
    <row r="60" spans="1:5" x14ac:dyDescent="0.2">
      <c r="A60" s="15"/>
      <c r="B60" s="5"/>
      <c r="C60" s="24" t="s">
        <v>18</v>
      </c>
      <c r="D60" s="14">
        <v>0</v>
      </c>
      <c r="E60" s="14">
        <v>0</v>
      </c>
    </row>
    <row r="61" spans="1:5" x14ac:dyDescent="0.2">
      <c r="A61" s="15"/>
      <c r="B61" s="5"/>
      <c r="C61" s="24" t="s">
        <v>50</v>
      </c>
      <c r="D61" s="14">
        <v>0</v>
      </c>
      <c r="E61" s="14">
        <v>0</v>
      </c>
    </row>
    <row r="62" spans="1:5" x14ac:dyDescent="0.2">
      <c r="A62" s="15"/>
      <c r="B62" s="5"/>
      <c r="C62" s="24" t="s">
        <v>20</v>
      </c>
      <c r="D62" s="14">
        <v>0</v>
      </c>
      <c r="E62" s="14">
        <v>0</v>
      </c>
    </row>
    <row r="63" spans="1:5" x14ac:dyDescent="0.2">
      <c r="A63" s="15"/>
      <c r="B63" s="5"/>
      <c r="C63" s="24" t="s">
        <v>21</v>
      </c>
      <c r="D63" s="14">
        <v>0</v>
      </c>
      <c r="E63" s="14">
        <v>0</v>
      </c>
    </row>
    <row r="64" spans="1:5" x14ac:dyDescent="0.2">
      <c r="A64" s="15"/>
      <c r="B64" s="5"/>
      <c r="C64" s="24" t="s">
        <v>22</v>
      </c>
      <c r="D64" s="14">
        <v>0</v>
      </c>
      <c r="E64" s="14">
        <v>0</v>
      </c>
    </row>
    <row r="65" spans="1:5" x14ac:dyDescent="0.2">
      <c r="A65" s="15"/>
      <c r="B65" s="5"/>
      <c r="C65" s="10" t="s">
        <v>51</v>
      </c>
      <c r="D65" s="11">
        <v>3449372.5500000026</v>
      </c>
      <c r="E65" s="29">
        <v>2612609.040000001</v>
      </c>
    </row>
    <row r="66" spans="1:5" x14ac:dyDescent="0.2">
      <c r="A66" s="15"/>
      <c r="B66" s="5"/>
      <c r="C66" s="16"/>
      <c r="D66" s="11"/>
      <c r="E66" s="11"/>
    </row>
    <row r="67" spans="1:5" x14ac:dyDescent="0.2">
      <c r="A67" s="15"/>
      <c r="B67" s="5"/>
      <c r="C67" s="28" t="s">
        <v>55</v>
      </c>
      <c r="D67" s="21"/>
      <c r="E67" s="21"/>
    </row>
    <row r="68" spans="1:5" x14ac:dyDescent="0.2">
      <c r="A68" s="15"/>
      <c r="B68" s="5"/>
      <c r="C68" s="22" t="s">
        <v>1</v>
      </c>
      <c r="D68" s="11">
        <f>SUM(D69:D78)</f>
        <v>6710825.1799999997</v>
      </c>
      <c r="E68" s="11">
        <f>SUM(E69:E78)</f>
        <v>6789985.6399999997</v>
      </c>
    </row>
    <row r="69" spans="1:5" x14ac:dyDescent="0.2">
      <c r="A69" s="15"/>
      <c r="B69" s="5"/>
      <c r="C69" s="24" t="s">
        <v>2</v>
      </c>
      <c r="D69" s="14">
        <v>0</v>
      </c>
      <c r="E69" s="14">
        <v>0</v>
      </c>
    </row>
    <row r="70" spans="1:5" x14ac:dyDescent="0.2">
      <c r="A70" s="15"/>
      <c r="B70" s="5"/>
      <c r="C70" s="24" t="s">
        <v>3</v>
      </c>
      <c r="D70" s="14">
        <v>0</v>
      </c>
      <c r="E70" s="14">
        <v>0</v>
      </c>
    </row>
    <row r="71" spans="1:5" x14ac:dyDescent="0.2">
      <c r="A71" s="15"/>
      <c r="B71" s="5"/>
      <c r="C71" s="24" t="s">
        <v>37</v>
      </c>
      <c r="D71" s="14">
        <v>0</v>
      </c>
      <c r="E71" s="14">
        <v>0</v>
      </c>
    </row>
    <row r="72" spans="1:5" x14ac:dyDescent="0.2">
      <c r="A72" s="15"/>
      <c r="B72" s="5"/>
      <c r="C72" s="24" t="s">
        <v>4</v>
      </c>
      <c r="D72" s="14">
        <v>0</v>
      </c>
      <c r="E72" s="14">
        <v>166130</v>
      </c>
    </row>
    <row r="73" spans="1:5" x14ac:dyDescent="0.2">
      <c r="A73" s="15"/>
      <c r="B73" s="5"/>
      <c r="C73" s="24" t="s">
        <v>38</v>
      </c>
      <c r="D73" s="14">
        <v>0</v>
      </c>
      <c r="E73" s="14">
        <v>0</v>
      </c>
    </row>
    <row r="74" spans="1:5" x14ac:dyDescent="0.2">
      <c r="A74" s="15"/>
      <c r="B74" s="5"/>
      <c r="C74" s="24" t="s">
        <v>39</v>
      </c>
      <c r="D74" s="14">
        <v>0</v>
      </c>
      <c r="E74" s="14">
        <v>0</v>
      </c>
    </row>
    <row r="75" spans="1:5" x14ac:dyDescent="0.2">
      <c r="A75" s="15"/>
      <c r="B75" s="5"/>
      <c r="C75" s="24" t="s">
        <v>40</v>
      </c>
      <c r="D75" s="14">
        <v>306950</v>
      </c>
      <c r="E75" s="14">
        <v>97800</v>
      </c>
    </row>
    <row r="76" spans="1:5" ht="22.5" x14ac:dyDescent="0.2">
      <c r="A76" s="15"/>
      <c r="B76" s="5"/>
      <c r="C76" s="24" t="s">
        <v>46</v>
      </c>
      <c r="D76" s="14">
        <v>0</v>
      </c>
      <c r="E76" s="14">
        <v>0</v>
      </c>
    </row>
    <row r="77" spans="1:5" ht="22.5" x14ac:dyDescent="0.2">
      <c r="A77" s="15"/>
      <c r="B77" s="5"/>
      <c r="C77" s="24" t="s">
        <v>47</v>
      </c>
      <c r="D77" s="14">
        <v>6403200</v>
      </c>
      <c r="E77" s="14">
        <v>6521677</v>
      </c>
    </row>
    <row r="78" spans="1:5" x14ac:dyDescent="0.2">
      <c r="A78" s="15"/>
      <c r="B78" s="5"/>
      <c r="C78" s="24" t="s">
        <v>5</v>
      </c>
      <c r="D78" s="14">
        <v>675.18</v>
      </c>
      <c r="E78" s="14">
        <v>4378.6400000000003</v>
      </c>
    </row>
    <row r="79" spans="1:5" x14ac:dyDescent="0.2">
      <c r="A79" s="15"/>
      <c r="B79" s="5"/>
      <c r="C79" s="13"/>
      <c r="D79" s="21"/>
      <c r="E79" s="21"/>
    </row>
    <row r="80" spans="1:5" x14ac:dyDescent="0.2">
      <c r="A80" s="15"/>
      <c r="B80" s="5"/>
      <c r="C80" s="22" t="s">
        <v>6</v>
      </c>
      <c r="D80" s="11">
        <f>SUM(D81:D96)</f>
        <v>6664811.8599999994</v>
      </c>
      <c r="E80" s="11">
        <f>SUM(E81:E96)</f>
        <v>6908502.3500000006</v>
      </c>
    </row>
    <row r="81" spans="1:5" x14ac:dyDescent="0.2">
      <c r="A81" s="15"/>
      <c r="B81" s="5"/>
      <c r="C81" s="24" t="s">
        <v>7</v>
      </c>
      <c r="D81" s="14">
        <v>5204540.93</v>
      </c>
      <c r="E81" s="14">
        <v>4959835.92</v>
      </c>
    </row>
    <row r="82" spans="1:5" x14ac:dyDescent="0.2">
      <c r="A82" s="15"/>
      <c r="B82" s="5"/>
      <c r="C82" s="24" t="s">
        <v>8</v>
      </c>
      <c r="D82" s="14">
        <v>560065.57999999996</v>
      </c>
      <c r="E82" s="14">
        <v>916056.06</v>
      </c>
    </row>
    <row r="83" spans="1:5" x14ac:dyDescent="0.2">
      <c r="A83" s="15"/>
      <c r="B83" s="5"/>
      <c r="C83" s="24" t="s">
        <v>9</v>
      </c>
      <c r="D83" s="14">
        <v>879144.89</v>
      </c>
      <c r="E83" s="14">
        <v>1026870.46</v>
      </c>
    </row>
    <row r="84" spans="1:5" x14ac:dyDescent="0.2">
      <c r="A84" s="15"/>
      <c r="B84" s="5"/>
      <c r="C84" s="24" t="s">
        <v>10</v>
      </c>
      <c r="D84" s="14">
        <v>0</v>
      </c>
      <c r="E84" s="14">
        <v>0</v>
      </c>
    </row>
    <row r="85" spans="1:5" x14ac:dyDescent="0.2">
      <c r="A85" s="15"/>
      <c r="B85" s="5"/>
      <c r="C85" s="24" t="s">
        <v>11</v>
      </c>
      <c r="D85" s="14">
        <v>0</v>
      </c>
      <c r="E85" s="14">
        <v>0</v>
      </c>
    </row>
    <row r="86" spans="1:5" x14ac:dyDescent="0.2">
      <c r="A86" s="15"/>
      <c r="B86" s="5"/>
      <c r="C86" s="24" t="s">
        <v>49</v>
      </c>
      <c r="D86" s="14">
        <v>0</v>
      </c>
      <c r="E86" s="14">
        <v>0</v>
      </c>
    </row>
    <row r="87" spans="1:5" x14ac:dyDescent="0.2">
      <c r="A87" s="15"/>
      <c r="B87" s="5"/>
      <c r="C87" s="24" t="s">
        <v>13</v>
      </c>
      <c r="D87" s="14">
        <v>21060.46</v>
      </c>
      <c r="E87" s="14">
        <v>5739.91</v>
      </c>
    </row>
    <row r="88" spans="1:5" x14ac:dyDescent="0.2">
      <c r="A88" s="15"/>
      <c r="B88" s="5"/>
      <c r="C88" s="24" t="s">
        <v>14</v>
      </c>
      <c r="D88" s="14">
        <v>0</v>
      </c>
      <c r="E88" s="14">
        <v>0</v>
      </c>
    </row>
    <row r="89" spans="1:5" x14ac:dyDescent="0.2">
      <c r="A89" s="15"/>
      <c r="B89" s="5"/>
      <c r="C89" s="24" t="s">
        <v>15</v>
      </c>
      <c r="D89" s="14">
        <v>0</v>
      </c>
      <c r="E89" s="14">
        <v>0</v>
      </c>
    </row>
    <row r="90" spans="1:5" x14ac:dyDescent="0.2">
      <c r="A90" s="15"/>
      <c r="B90" s="5"/>
      <c r="C90" s="24" t="s">
        <v>16</v>
      </c>
      <c r="D90" s="14">
        <v>0</v>
      </c>
      <c r="E90" s="14">
        <v>0</v>
      </c>
    </row>
    <row r="91" spans="1:5" x14ac:dyDescent="0.2">
      <c r="A91" s="15"/>
      <c r="B91" s="5"/>
      <c r="C91" s="24" t="s">
        <v>17</v>
      </c>
      <c r="D91" s="14">
        <v>0</v>
      </c>
      <c r="E91" s="14">
        <v>0</v>
      </c>
    </row>
    <row r="92" spans="1:5" x14ac:dyDescent="0.2">
      <c r="A92" s="15"/>
      <c r="B92" s="5"/>
      <c r="C92" s="24" t="s">
        <v>18</v>
      </c>
      <c r="D92" s="14">
        <v>0</v>
      </c>
      <c r="E92" s="14">
        <v>0</v>
      </c>
    </row>
    <row r="93" spans="1:5" x14ac:dyDescent="0.2">
      <c r="A93" s="15"/>
      <c r="B93" s="5"/>
      <c r="C93" s="24" t="s">
        <v>50</v>
      </c>
      <c r="D93" s="14">
        <v>0</v>
      </c>
      <c r="E93" s="14">
        <v>0</v>
      </c>
    </row>
    <row r="94" spans="1:5" x14ac:dyDescent="0.2">
      <c r="A94" s="15"/>
      <c r="B94" s="5"/>
      <c r="C94" s="24" t="s">
        <v>20</v>
      </c>
      <c r="D94" s="14">
        <v>0</v>
      </c>
      <c r="E94" s="14">
        <v>0</v>
      </c>
    </row>
    <row r="95" spans="1:5" x14ac:dyDescent="0.2">
      <c r="A95" s="15"/>
      <c r="B95" s="5"/>
      <c r="C95" s="24" t="s">
        <v>21</v>
      </c>
      <c r="D95" s="14">
        <v>0</v>
      </c>
      <c r="E95" s="14">
        <v>0</v>
      </c>
    </row>
    <row r="96" spans="1:5" x14ac:dyDescent="0.2">
      <c r="A96" s="15"/>
      <c r="B96" s="5"/>
      <c r="C96" s="24" t="s">
        <v>22</v>
      </c>
      <c r="D96" s="14">
        <v>0</v>
      </c>
      <c r="E96" s="14">
        <v>0</v>
      </c>
    </row>
    <row r="97" spans="1:5" x14ac:dyDescent="0.2">
      <c r="A97" s="15"/>
      <c r="B97" s="5"/>
      <c r="C97" s="10" t="s">
        <v>51</v>
      </c>
      <c r="D97" s="11">
        <f>D68-D80</f>
        <v>46013.320000000298</v>
      </c>
      <c r="E97" s="29">
        <f>E68-E80</f>
        <v>-118516.71000000089</v>
      </c>
    </row>
    <row r="98" spans="1:5" x14ac:dyDescent="0.2">
      <c r="A98" s="15"/>
      <c r="B98" s="5"/>
      <c r="C98" s="10"/>
      <c r="D98" s="11"/>
      <c r="E98" s="11"/>
    </row>
    <row r="99" spans="1:5" x14ac:dyDescent="0.2">
      <c r="A99" s="15"/>
      <c r="B99" s="5"/>
      <c r="C99" s="27" t="s">
        <v>54</v>
      </c>
      <c r="D99" s="26"/>
      <c r="E99" s="26">
        <f>E33+E65+E97</f>
        <v>66555749.249999985</v>
      </c>
    </row>
    <row r="100" spans="1:5" x14ac:dyDescent="0.2">
      <c r="A100" s="17"/>
      <c r="B100" s="5"/>
      <c r="C100" s="16"/>
      <c r="D100" s="11"/>
      <c r="E100" s="11"/>
    </row>
    <row r="101" spans="1:5" x14ac:dyDescent="0.2">
      <c r="A101" s="7" t="s">
        <v>58</v>
      </c>
      <c r="B101" s="5"/>
      <c r="C101" s="30"/>
      <c r="D101" s="14"/>
      <c r="E101" s="14"/>
    </row>
    <row r="102" spans="1:5" x14ac:dyDescent="0.2">
      <c r="A102" s="5"/>
      <c r="B102" s="7" t="s">
        <v>1</v>
      </c>
      <c r="C102" s="10"/>
      <c r="D102" s="11">
        <f>SUM(D103:D105)</f>
        <v>0</v>
      </c>
      <c r="E102" s="11">
        <f>SUM(E103:E105)</f>
        <v>0</v>
      </c>
    </row>
    <row r="103" spans="1:5" x14ac:dyDescent="0.2">
      <c r="A103" s="5"/>
      <c r="B103" s="5"/>
      <c r="C103" s="13" t="s">
        <v>24</v>
      </c>
      <c r="D103" s="14">
        <v>0</v>
      </c>
      <c r="E103" s="14">
        <v>0</v>
      </c>
    </row>
    <row r="104" spans="1:5" x14ac:dyDescent="0.2">
      <c r="A104" s="5"/>
      <c r="B104" s="5"/>
      <c r="C104" s="13" t="s">
        <v>25</v>
      </c>
      <c r="D104" s="14">
        <v>0</v>
      </c>
      <c r="E104" s="14">
        <v>0</v>
      </c>
    </row>
    <row r="105" spans="1:5" x14ac:dyDescent="0.2">
      <c r="A105" s="5"/>
      <c r="B105" s="5"/>
      <c r="C105" s="13" t="s">
        <v>26</v>
      </c>
      <c r="D105" s="14">
        <v>0</v>
      </c>
      <c r="E105" s="14">
        <v>0</v>
      </c>
    </row>
    <row r="106" spans="1:5" x14ac:dyDescent="0.2">
      <c r="A106" s="5"/>
      <c r="B106" s="7" t="s">
        <v>6</v>
      </c>
      <c r="C106" s="10"/>
      <c r="D106" s="11">
        <f>SUM(D107:D109)</f>
        <v>34355632.440000005</v>
      </c>
      <c r="E106" s="11">
        <f>SUM(E107:E109)</f>
        <v>59747299.130000003</v>
      </c>
    </row>
    <row r="107" spans="1:5" x14ac:dyDescent="0.2">
      <c r="A107" s="12">
        <v>1230</v>
      </c>
      <c r="B107" s="5"/>
      <c r="C107" s="13" t="s">
        <v>24</v>
      </c>
      <c r="D107" s="14">
        <v>33878173.090000004</v>
      </c>
      <c r="E107" s="14">
        <v>59390664.210000001</v>
      </c>
    </row>
    <row r="108" spans="1:5" x14ac:dyDescent="0.2">
      <c r="A108" s="12" t="s">
        <v>45</v>
      </c>
      <c r="B108" s="5"/>
      <c r="C108" s="13" t="s">
        <v>25</v>
      </c>
      <c r="D108" s="14">
        <v>477459.35</v>
      </c>
      <c r="E108" s="14">
        <v>356634.92</v>
      </c>
    </row>
    <row r="109" spans="1:5" x14ac:dyDescent="0.2">
      <c r="A109" s="5"/>
      <c r="B109" s="5"/>
      <c r="C109" s="13" t="s">
        <v>27</v>
      </c>
      <c r="D109" s="14">
        <v>0</v>
      </c>
      <c r="E109" s="14">
        <v>0</v>
      </c>
    </row>
    <row r="110" spans="1:5" x14ac:dyDescent="0.2">
      <c r="A110" s="15" t="s">
        <v>28</v>
      </c>
      <c r="B110" s="5"/>
      <c r="C110" s="16"/>
      <c r="D110" s="11">
        <f>D102-D106</f>
        <v>-34355632.440000005</v>
      </c>
      <c r="E110" s="29">
        <f>E102-E106</f>
        <v>-59747299.130000003</v>
      </c>
    </row>
    <row r="111" spans="1:5" x14ac:dyDescent="0.2">
      <c r="A111" s="17"/>
      <c r="B111" s="5"/>
      <c r="C111" s="16"/>
      <c r="D111" s="11"/>
      <c r="E111" s="11"/>
    </row>
    <row r="112" spans="1:5" x14ac:dyDescent="0.2">
      <c r="A112" s="17"/>
      <c r="B112" s="5"/>
      <c r="C112" s="28" t="s">
        <v>57</v>
      </c>
      <c r="D112" s="21"/>
      <c r="E112" s="21"/>
    </row>
    <row r="113" spans="1:5" x14ac:dyDescent="0.2">
      <c r="A113" s="17"/>
      <c r="B113" s="5"/>
      <c r="C113" s="22" t="s">
        <v>1</v>
      </c>
      <c r="D113" s="11">
        <v>0</v>
      </c>
      <c r="E113" s="11">
        <v>0</v>
      </c>
    </row>
    <row r="114" spans="1:5" x14ac:dyDescent="0.2">
      <c r="A114" s="17"/>
      <c r="B114" s="5"/>
      <c r="C114" s="24" t="s">
        <v>24</v>
      </c>
      <c r="D114" s="14">
        <v>0</v>
      </c>
      <c r="E114" s="14">
        <v>0</v>
      </c>
    </row>
    <row r="115" spans="1:5" x14ac:dyDescent="0.2">
      <c r="A115" s="17"/>
      <c r="B115" s="5"/>
      <c r="C115" s="24" t="s">
        <v>25</v>
      </c>
      <c r="D115" s="14">
        <v>0</v>
      </c>
      <c r="E115" s="14">
        <v>0</v>
      </c>
    </row>
    <row r="116" spans="1:5" x14ac:dyDescent="0.2">
      <c r="A116" s="17"/>
      <c r="B116" s="5"/>
      <c r="C116" s="24" t="s">
        <v>26</v>
      </c>
      <c r="D116" s="14">
        <v>0</v>
      </c>
      <c r="E116" s="14">
        <v>0</v>
      </c>
    </row>
    <row r="117" spans="1:5" x14ac:dyDescent="0.2">
      <c r="A117" s="17"/>
      <c r="B117" s="5"/>
      <c r="C117" s="13"/>
      <c r="D117" s="21"/>
      <c r="E117" s="21"/>
    </row>
    <row r="118" spans="1:5" x14ac:dyDescent="0.2">
      <c r="A118" s="17"/>
      <c r="B118" s="5"/>
      <c r="C118" s="22" t="s">
        <v>6</v>
      </c>
      <c r="D118" s="11">
        <v>3496815.1799999997</v>
      </c>
      <c r="E118" s="11">
        <v>2221444.3899999997</v>
      </c>
    </row>
    <row r="119" spans="1:5" x14ac:dyDescent="0.2">
      <c r="A119" s="17"/>
      <c r="B119" s="5"/>
      <c r="C119" s="24" t="s">
        <v>24</v>
      </c>
      <c r="D119" s="14">
        <v>2229462.23</v>
      </c>
      <c r="E119" s="14">
        <v>1348662.63</v>
      </c>
    </row>
    <row r="120" spans="1:5" x14ac:dyDescent="0.2">
      <c r="A120" s="17"/>
      <c r="B120" s="5"/>
      <c r="C120" s="24" t="s">
        <v>25</v>
      </c>
      <c r="D120" s="14">
        <v>904634.6100000001</v>
      </c>
      <c r="E120" s="14">
        <v>374483.27</v>
      </c>
    </row>
    <row r="121" spans="1:5" x14ac:dyDescent="0.2">
      <c r="A121" s="17"/>
      <c r="B121" s="5"/>
      <c r="C121" s="24" t="s">
        <v>27</v>
      </c>
      <c r="D121" s="14">
        <v>362718.34</v>
      </c>
      <c r="E121" s="14">
        <v>498298.49</v>
      </c>
    </row>
    <row r="122" spans="1:5" x14ac:dyDescent="0.2">
      <c r="A122" s="17"/>
      <c r="B122" s="5"/>
      <c r="C122" s="10" t="s">
        <v>56</v>
      </c>
      <c r="D122" s="11">
        <v>-3496815.1799999997</v>
      </c>
      <c r="E122" s="29">
        <v>-2221444.3899999997</v>
      </c>
    </row>
    <row r="123" spans="1:5" x14ac:dyDescent="0.2">
      <c r="A123" s="17"/>
      <c r="B123" s="5"/>
      <c r="C123" s="16"/>
      <c r="D123" s="11"/>
      <c r="E123" s="11"/>
    </row>
    <row r="124" spans="1:5" x14ac:dyDescent="0.2">
      <c r="A124" s="17"/>
      <c r="B124" s="5"/>
      <c r="C124" s="16"/>
      <c r="D124" s="11"/>
      <c r="E124" s="11"/>
    </row>
    <row r="125" spans="1:5" x14ac:dyDescent="0.2">
      <c r="A125" s="17"/>
      <c r="B125" s="5"/>
      <c r="C125" s="28" t="s">
        <v>59</v>
      </c>
      <c r="D125" s="21"/>
      <c r="E125" s="21"/>
    </row>
    <row r="126" spans="1:5" x14ac:dyDescent="0.2">
      <c r="A126" s="17"/>
      <c r="B126" s="5"/>
      <c r="C126" s="22" t="s">
        <v>1</v>
      </c>
      <c r="D126" s="4">
        <f>D127+D128+D129</f>
        <v>0</v>
      </c>
      <c r="E126" s="4">
        <f>E127+E128+E129</f>
        <v>1633.2</v>
      </c>
    </row>
    <row r="127" spans="1:5" x14ac:dyDescent="0.2">
      <c r="A127" s="17"/>
      <c r="B127" s="5"/>
      <c r="C127" s="24" t="s">
        <v>24</v>
      </c>
      <c r="D127" s="14">
        <v>0</v>
      </c>
      <c r="E127" s="14">
        <v>0</v>
      </c>
    </row>
    <row r="128" spans="1:5" x14ac:dyDescent="0.2">
      <c r="A128" s="17"/>
      <c r="B128" s="5"/>
      <c r="C128" s="24" t="s">
        <v>25</v>
      </c>
      <c r="D128" s="14">
        <v>0</v>
      </c>
      <c r="E128" s="14">
        <v>0</v>
      </c>
    </row>
    <row r="129" spans="1:5" x14ac:dyDescent="0.2">
      <c r="A129" s="17"/>
      <c r="B129" s="5"/>
      <c r="C129" s="24" t="s">
        <v>26</v>
      </c>
      <c r="D129" s="14">
        <v>0</v>
      </c>
      <c r="E129" s="14">
        <v>1633.2</v>
      </c>
    </row>
    <row r="130" spans="1:5" x14ac:dyDescent="0.2">
      <c r="A130" s="17"/>
      <c r="B130" s="5"/>
      <c r="C130" s="13"/>
      <c r="D130" s="21"/>
      <c r="E130" s="21"/>
    </row>
    <row r="131" spans="1:5" x14ac:dyDescent="0.2">
      <c r="A131" s="17"/>
      <c r="B131" s="5"/>
      <c r="C131" s="22" t="s">
        <v>6</v>
      </c>
      <c r="D131" s="11">
        <f>D132+D133+D134</f>
        <v>1239.2</v>
      </c>
      <c r="E131" s="11">
        <f>E132+E133+E134</f>
        <v>19476.900000000001</v>
      </c>
    </row>
    <row r="132" spans="1:5" x14ac:dyDescent="0.2">
      <c r="A132" s="17"/>
      <c r="B132" s="5"/>
      <c r="C132" s="24" t="s">
        <v>24</v>
      </c>
      <c r="D132" s="14">
        <v>0</v>
      </c>
      <c r="E132" s="14">
        <v>0</v>
      </c>
    </row>
    <row r="133" spans="1:5" x14ac:dyDescent="0.2">
      <c r="A133" s="17"/>
      <c r="B133" s="5"/>
      <c r="C133" s="24" t="s">
        <v>25</v>
      </c>
      <c r="D133" s="14">
        <v>1239.2</v>
      </c>
      <c r="E133" s="14">
        <v>14547</v>
      </c>
    </row>
    <row r="134" spans="1:5" x14ac:dyDescent="0.2">
      <c r="A134" s="17"/>
      <c r="B134" s="5"/>
      <c r="C134" s="24" t="s">
        <v>27</v>
      </c>
      <c r="D134" s="14">
        <v>0</v>
      </c>
      <c r="E134" s="14">
        <v>4929.8999999999996</v>
      </c>
    </row>
    <row r="135" spans="1:5" x14ac:dyDescent="0.2">
      <c r="A135" s="17"/>
      <c r="B135" s="5"/>
      <c r="C135" s="10" t="s">
        <v>56</v>
      </c>
      <c r="D135" s="11">
        <f>D126-D131</f>
        <v>-1239.2</v>
      </c>
      <c r="E135" s="29">
        <f>E126-E131</f>
        <v>-17843.7</v>
      </c>
    </row>
    <row r="136" spans="1:5" x14ac:dyDescent="0.2">
      <c r="A136" s="17"/>
      <c r="B136" s="5"/>
      <c r="C136" s="16"/>
      <c r="D136" s="11"/>
      <c r="E136" s="11"/>
    </row>
    <row r="137" spans="1:5" x14ac:dyDescent="0.2">
      <c r="A137" s="17"/>
      <c r="B137" s="5"/>
      <c r="C137" s="27" t="s">
        <v>54</v>
      </c>
      <c r="D137" s="26"/>
      <c r="E137" s="26">
        <f>E110+E122+E135</f>
        <v>-61986587.220000006</v>
      </c>
    </row>
    <row r="138" spans="1:5" x14ac:dyDescent="0.2">
      <c r="A138" s="17"/>
      <c r="B138" s="5"/>
      <c r="C138" s="16"/>
      <c r="D138" s="11"/>
      <c r="E138" s="11"/>
    </row>
    <row r="139" spans="1:5" x14ac:dyDescent="0.2">
      <c r="A139" s="17"/>
      <c r="B139" s="5"/>
      <c r="C139" s="16"/>
      <c r="D139" s="11"/>
      <c r="E139" s="11"/>
    </row>
    <row r="140" spans="1:5" x14ac:dyDescent="0.2">
      <c r="A140" s="7" t="s">
        <v>60</v>
      </c>
      <c r="B140" s="5"/>
      <c r="C140" s="30"/>
      <c r="D140" s="14"/>
      <c r="E140" s="14"/>
    </row>
    <row r="141" spans="1:5" x14ac:dyDescent="0.2">
      <c r="A141" s="5"/>
      <c r="B141" s="7" t="s">
        <v>1</v>
      </c>
      <c r="C141" s="10"/>
      <c r="D141" s="11">
        <f>SUM(D142+D145)</f>
        <v>-21182554.57</v>
      </c>
      <c r="E141" s="11">
        <f>SUM(E142+E145)</f>
        <v>-9216461.5500000007</v>
      </c>
    </row>
    <row r="142" spans="1:5" x14ac:dyDescent="0.2">
      <c r="A142" s="5"/>
      <c r="B142" s="5"/>
      <c r="C142" s="13" t="s">
        <v>29</v>
      </c>
      <c r="D142" s="14">
        <f>SUM(D143:D144)</f>
        <v>-1500000</v>
      </c>
      <c r="E142" s="14">
        <f>SUM(E143:E144)</f>
        <v>-1500000</v>
      </c>
    </row>
    <row r="143" spans="1:5" x14ac:dyDescent="0.2">
      <c r="A143" s="12">
        <v>2233</v>
      </c>
      <c r="B143" s="5"/>
      <c r="C143" s="18" t="s">
        <v>30</v>
      </c>
      <c r="D143" s="14">
        <v>-1500000</v>
      </c>
      <c r="E143" s="14">
        <v>-1500000</v>
      </c>
    </row>
    <row r="144" spans="1:5" x14ac:dyDescent="0.2">
      <c r="A144" s="12">
        <v>2234</v>
      </c>
      <c r="B144" s="5"/>
      <c r="C144" s="18" t="s">
        <v>31</v>
      </c>
      <c r="D144" s="14">
        <v>0</v>
      </c>
      <c r="E144" s="14">
        <v>0</v>
      </c>
    </row>
    <row r="145" spans="1:5" x14ac:dyDescent="0.2">
      <c r="A145" s="5"/>
      <c r="B145" s="5"/>
      <c r="C145" s="13" t="s">
        <v>32</v>
      </c>
      <c r="D145" s="14">
        <v>-19682554.57</v>
      </c>
      <c r="E145" s="14">
        <v>-7716461.5499999998</v>
      </c>
    </row>
    <row r="146" spans="1:5" x14ac:dyDescent="0.2">
      <c r="A146" s="5"/>
      <c r="B146" s="7" t="s">
        <v>6</v>
      </c>
      <c r="C146" s="10"/>
      <c r="D146" s="11">
        <f>SUM(D147+D150)</f>
        <v>7422200.3599999994</v>
      </c>
      <c r="E146" s="11">
        <f>SUM(E147+E150)</f>
        <v>0</v>
      </c>
    </row>
    <row r="147" spans="1:5" x14ac:dyDescent="0.2">
      <c r="A147" s="5"/>
      <c r="B147" s="5"/>
      <c r="C147" s="13" t="s">
        <v>33</v>
      </c>
      <c r="D147" s="14">
        <f>SUM(D148:D149)</f>
        <v>5000000</v>
      </c>
      <c r="E147" s="14">
        <f>SUM(E148:E149)</f>
        <v>0</v>
      </c>
    </row>
    <row r="148" spans="1:5" x14ac:dyDescent="0.2">
      <c r="A148" s="5"/>
      <c r="B148" s="5"/>
      <c r="C148" s="18" t="s">
        <v>30</v>
      </c>
      <c r="D148" s="14">
        <v>5000000</v>
      </c>
      <c r="E148" s="14">
        <v>0</v>
      </c>
    </row>
    <row r="149" spans="1:5" x14ac:dyDescent="0.2">
      <c r="A149" s="5"/>
      <c r="B149" s="5"/>
      <c r="C149" s="18" t="s">
        <v>31</v>
      </c>
      <c r="D149" s="14">
        <v>0</v>
      </c>
      <c r="E149" s="14">
        <v>0</v>
      </c>
    </row>
    <row r="150" spans="1:5" x14ac:dyDescent="0.2">
      <c r="A150" s="5"/>
      <c r="B150" s="5"/>
      <c r="C150" s="13" t="s">
        <v>34</v>
      </c>
      <c r="D150" s="14">
        <v>2422200.36</v>
      </c>
      <c r="E150" s="14">
        <v>0</v>
      </c>
    </row>
    <row r="151" spans="1:5" x14ac:dyDescent="0.2">
      <c r="A151" s="15" t="s">
        <v>35</v>
      </c>
      <c r="B151" s="5"/>
      <c r="C151" s="16"/>
      <c r="D151" s="11">
        <f>D141-D146</f>
        <v>-28604754.93</v>
      </c>
      <c r="E151" s="29">
        <f>E141-E146</f>
        <v>-9216461.5500000007</v>
      </c>
    </row>
    <row r="152" spans="1:5" x14ac:dyDescent="0.2">
      <c r="A152" s="15"/>
      <c r="B152" s="5"/>
      <c r="C152" s="16"/>
      <c r="D152" s="11"/>
      <c r="E152" s="11"/>
    </row>
    <row r="153" spans="1:5" x14ac:dyDescent="0.2">
      <c r="A153" s="15"/>
      <c r="B153" s="5"/>
      <c r="C153" s="10" t="s">
        <v>62</v>
      </c>
      <c r="D153" s="21"/>
      <c r="E153" s="21"/>
    </row>
    <row r="154" spans="1:5" x14ac:dyDescent="0.2">
      <c r="A154" s="15"/>
      <c r="B154" s="5"/>
      <c r="C154" s="22" t="s">
        <v>1</v>
      </c>
      <c r="D154" s="11">
        <v>9244.8799999999464</v>
      </c>
      <c r="E154" s="11">
        <v>752484.98</v>
      </c>
    </row>
    <row r="155" spans="1:5" x14ac:dyDescent="0.2">
      <c r="A155" s="15"/>
      <c r="B155" s="5"/>
      <c r="C155" s="24" t="s">
        <v>29</v>
      </c>
      <c r="D155" s="14">
        <v>0</v>
      </c>
      <c r="E155" s="14">
        <v>0</v>
      </c>
    </row>
    <row r="156" spans="1:5" x14ac:dyDescent="0.2">
      <c r="A156" s="15"/>
      <c r="B156" s="5"/>
      <c r="C156" s="24" t="s">
        <v>30</v>
      </c>
      <c r="D156" s="14">
        <v>0</v>
      </c>
      <c r="E156" s="14">
        <v>0</v>
      </c>
    </row>
    <row r="157" spans="1:5" x14ac:dyDescent="0.2">
      <c r="A157" s="15"/>
      <c r="B157" s="5"/>
      <c r="C157" s="24" t="s">
        <v>31</v>
      </c>
      <c r="D157" s="14">
        <v>0</v>
      </c>
      <c r="E157" s="14">
        <v>0</v>
      </c>
    </row>
    <row r="158" spans="1:5" x14ac:dyDescent="0.2">
      <c r="A158" s="15"/>
      <c r="B158" s="5"/>
      <c r="C158" s="24" t="s">
        <v>32</v>
      </c>
      <c r="D158" s="14">
        <v>9244.8799999999464</v>
      </c>
      <c r="E158" s="14">
        <v>752484.98</v>
      </c>
    </row>
    <row r="159" spans="1:5" x14ac:dyDescent="0.2">
      <c r="A159" s="15"/>
      <c r="B159" s="5"/>
      <c r="C159" s="13"/>
      <c r="D159" s="31"/>
      <c r="E159" s="31"/>
    </row>
    <row r="160" spans="1:5" x14ac:dyDescent="0.2">
      <c r="A160" s="15"/>
      <c r="B160" s="5"/>
      <c r="C160" s="22" t="s">
        <v>6</v>
      </c>
      <c r="D160" s="31">
        <v>110433.82000000007</v>
      </c>
      <c r="E160" s="31">
        <v>5513.12</v>
      </c>
    </row>
    <row r="161" spans="1:5" x14ac:dyDescent="0.2">
      <c r="A161" s="15"/>
      <c r="B161" s="5"/>
      <c r="C161" s="24" t="s">
        <v>33</v>
      </c>
      <c r="D161" s="11">
        <v>0</v>
      </c>
      <c r="E161" s="11">
        <v>0</v>
      </c>
    </row>
    <row r="162" spans="1:5" x14ac:dyDescent="0.2">
      <c r="A162" s="15"/>
      <c r="B162" s="5"/>
      <c r="C162" s="24" t="s">
        <v>30</v>
      </c>
      <c r="D162" s="14">
        <v>0</v>
      </c>
      <c r="E162" s="14">
        <v>0</v>
      </c>
    </row>
    <row r="163" spans="1:5" x14ac:dyDescent="0.2">
      <c r="A163" s="15"/>
      <c r="B163" s="5"/>
      <c r="C163" s="24" t="s">
        <v>31</v>
      </c>
      <c r="D163" s="14">
        <v>0</v>
      </c>
      <c r="E163" s="14">
        <v>0</v>
      </c>
    </row>
    <row r="164" spans="1:5" x14ac:dyDescent="0.2">
      <c r="A164" s="15"/>
      <c r="B164" s="5"/>
      <c r="C164" s="24" t="s">
        <v>34</v>
      </c>
      <c r="D164" s="14">
        <v>110433.82000000007</v>
      </c>
      <c r="E164" s="14">
        <v>5513.12</v>
      </c>
    </row>
    <row r="165" spans="1:5" x14ac:dyDescent="0.2">
      <c r="A165" s="15"/>
      <c r="B165" s="5"/>
      <c r="C165" s="10" t="s">
        <v>61</v>
      </c>
      <c r="D165" s="14">
        <v>-101188.94000000012</v>
      </c>
      <c r="E165" s="32">
        <v>746971.86</v>
      </c>
    </row>
    <row r="166" spans="1:5" x14ac:dyDescent="0.2">
      <c r="A166" s="15"/>
      <c r="B166" s="5"/>
      <c r="C166" s="16"/>
      <c r="D166" s="11"/>
      <c r="E166" s="11"/>
    </row>
    <row r="167" spans="1:5" x14ac:dyDescent="0.2">
      <c r="A167" s="15"/>
      <c r="B167" s="5"/>
      <c r="C167" s="28" t="s">
        <v>63</v>
      </c>
      <c r="D167" s="21"/>
      <c r="E167" s="21"/>
    </row>
    <row r="168" spans="1:5" x14ac:dyDescent="0.2">
      <c r="A168" s="15"/>
      <c r="B168" s="5"/>
      <c r="C168" s="22" t="s">
        <v>1</v>
      </c>
      <c r="D168" s="11">
        <f>D169+D172</f>
        <v>1131207.57</v>
      </c>
      <c r="E168" s="11">
        <f>E169+E172</f>
        <v>1346195.79</v>
      </c>
    </row>
    <row r="169" spans="1:5" x14ac:dyDescent="0.2">
      <c r="A169" s="15"/>
      <c r="B169" s="5"/>
      <c r="C169" s="24" t="s">
        <v>29</v>
      </c>
      <c r="D169" s="14">
        <f>D170+D171</f>
        <v>0</v>
      </c>
      <c r="E169" s="14">
        <f>E170+E171</f>
        <v>0</v>
      </c>
    </row>
    <row r="170" spans="1:5" x14ac:dyDescent="0.2">
      <c r="A170" s="15"/>
      <c r="B170" s="5"/>
      <c r="C170" s="24" t="s">
        <v>30</v>
      </c>
      <c r="D170" s="14">
        <v>0</v>
      </c>
      <c r="E170" s="14">
        <v>0</v>
      </c>
    </row>
    <row r="171" spans="1:5" x14ac:dyDescent="0.2">
      <c r="A171" s="15"/>
      <c r="B171" s="5"/>
      <c r="C171" s="24" t="s">
        <v>31</v>
      </c>
      <c r="D171" s="14">
        <v>0</v>
      </c>
      <c r="E171" s="14">
        <v>0</v>
      </c>
    </row>
    <row r="172" spans="1:5" x14ac:dyDescent="0.2">
      <c r="A172" s="15"/>
      <c r="B172" s="5"/>
      <c r="C172" s="24" t="s">
        <v>32</v>
      </c>
      <c r="D172" s="14">
        <v>1131207.57</v>
      </c>
      <c r="E172" s="14">
        <v>1346195.79</v>
      </c>
    </row>
    <row r="173" spans="1:5" x14ac:dyDescent="0.2">
      <c r="A173" s="15"/>
      <c r="B173" s="5"/>
      <c r="C173" s="13"/>
      <c r="D173" s="21"/>
      <c r="E173" s="21"/>
    </row>
    <row r="174" spans="1:5" x14ac:dyDescent="0.2">
      <c r="A174" s="15"/>
      <c r="B174" s="5"/>
      <c r="C174" s="22" t="s">
        <v>6</v>
      </c>
      <c r="D174" s="11">
        <f>D175+D178</f>
        <v>1141609.5900000001</v>
      </c>
      <c r="E174" s="11">
        <f>E175+E178</f>
        <v>1428002.65</v>
      </c>
    </row>
    <row r="175" spans="1:5" x14ac:dyDescent="0.2">
      <c r="A175" s="15"/>
      <c r="B175" s="5"/>
      <c r="C175" s="24" t="s">
        <v>33</v>
      </c>
      <c r="D175" s="14">
        <f>D176+D177</f>
        <v>0</v>
      </c>
      <c r="E175" s="14">
        <f>E176+E177</f>
        <v>0</v>
      </c>
    </row>
    <row r="176" spans="1:5" x14ac:dyDescent="0.2">
      <c r="A176" s="15"/>
      <c r="B176" s="5"/>
      <c r="C176" s="24" t="s">
        <v>30</v>
      </c>
      <c r="D176" s="14">
        <v>0</v>
      </c>
      <c r="E176" s="14">
        <v>0</v>
      </c>
    </row>
    <row r="177" spans="1:5" x14ac:dyDescent="0.2">
      <c r="A177" s="15"/>
      <c r="B177" s="5"/>
      <c r="C177" s="24" t="s">
        <v>31</v>
      </c>
      <c r="D177" s="14">
        <v>0</v>
      </c>
      <c r="E177" s="14">
        <v>0</v>
      </c>
    </row>
    <row r="178" spans="1:5" x14ac:dyDescent="0.2">
      <c r="A178" s="15"/>
      <c r="B178" s="5"/>
      <c r="C178" s="24" t="s">
        <v>34</v>
      </c>
      <c r="D178" s="14">
        <v>1141609.5900000001</v>
      </c>
      <c r="E178" s="14">
        <v>1428002.65</v>
      </c>
    </row>
    <row r="179" spans="1:5" x14ac:dyDescent="0.2">
      <c r="A179" s="15"/>
      <c r="B179" s="5"/>
      <c r="C179" s="10" t="s">
        <v>61</v>
      </c>
      <c r="D179" s="11">
        <f>D168-D174</f>
        <v>-10402.020000000019</v>
      </c>
      <c r="E179" s="29">
        <f>E168-E174</f>
        <v>-81806.85999999987</v>
      </c>
    </row>
    <row r="180" spans="1:5" x14ac:dyDescent="0.2">
      <c r="A180" s="15"/>
      <c r="B180" s="5"/>
      <c r="C180" s="16"/>
      <c r="D180" s="11"/>
      <c r="E180" s="11"/>
    </row>
    <row r="181" spans="1:5" x14ac:dyDescent="0.2">
      <c r="A181" s="15"/>
      <c r="B181" s="5"/>
      <c r="C181" s="27" t="s">
        <v>54</v>
      </c>
      <c r="D181" s="26"/>
      <c r="E181" s="26">
        <f>E151+E165+E179</f>
        <v>-8551296.5500000007</v>
      </c>
    </row>
    <row r="182" spans="1:5" x14ac:dyDescent="0.2">
      <c r="A182" s="17"/>
      <c r="B182" s="5"/>
      <c r="C182" s="16"/>
      <c r="D182" s="11"/>
      <c r="E182" s="11"/>
    </row>
    <row r="183" spans="1:5" x14ac:dyDescent="0.2">
      <c r="A183" s="15" t="s">
        <v>64</v>
      </c>
      <c r="B183" s="5"/>
      <c r="C183" s="16"/>
      <c r="D183" s="11">
        <f>D151+D110+D33</f>
        <v>-6071322.3599999845</v>
      </c>
      <c r="E183" s="11">
        <f>E151+E110+E33</f>
        <v>-4902103.7600000203</v>
      </c>
    </row>
    <row r="184" spans="1:5" x14ac:dyDescent="0.2">
      <c r="A184" s="15"/>
      <c r="B184" s="5"/>
      <c r="C184" s="16"/>
      <c r="D184" s="11"/>
      <c r="E184" s="11"/>
    </row>
    <row r="185" spans="1:5" x14ac:dyDescent="0.2">
      <c r="A185" s="15"/>
      <c r="B185" s="5"/>
      <c r="C185" s="10" t="s">
        <v>65</v>
      </c>
      <c r="D185" s="11">
        <v>-148631.56999999721</v>
      </c>
      <c r="E185" s="11">
        <v>1138136.5100000012</v>
      </c>
    </row>
    <row r="186" spans="1:5" x14ac:dyDescent="0.2">
      <c r="A186" s="15"/>
      <c r="B186" s="5"/>
      <c r="C186" s="16"/>
      <c r="D186" s="11"/>
      <c r="E186" s="11"/>
    </row>
    <row r="187" spans="1:5" x14ac:dyDescent="0.2">
      <c r="A187" s="15"/>
      <c r="B187" s="5"/>
      <c r="C187" s="10" t="s">
        <v>66</v>
      </c>
      <c r="D187" s="11">
        <v>34372.1</v>
      </c>
      <c r="E187" s="11">
        <v>81806.86</v>
      </c>
    </row>
    <row r="188" spans="1:5" x14ac:dyDescent="0.2">
      <c r="A188" s="15"/>
      <c r="B188" s="5"/>
      <c r="C188" s="16"/>
      <c r="D188" s="11"/>
      <c r="E188" s="11"/>
    </row>
    <row r="189" spans="1:5" x14ac:dyDescent="0.2">
      <c r="A189" s="15"/>
      <c r="B189" s="5"/>
      <c r="C189" s="27" t="s">
        <v>54</v>
      </c>
      <c r="D189" s="26"/>
      <c r="E189" s="26">
        <f>E183+E185+E187</f>
        <v>-3682160.3900000192</v>
      </c>
    </row>
    <row r="190" spans="1:5" x14ac:dyDescent="0.2">
      <c r="A190" s="17"/>
      <c r="B190" s="5"/>
      <c r="C190" s="16"/>
      <c r="D190" s="11"/>
      <c r="E190" s="11"/>
    </row>
    <row r="191" spans="1:5" x14ac:dyDescent="0.2">
      <c r="A191" s="15" t="s">
        <v>67</v>
      </c>
      <c r="B191" s="5"/>
      <c r="C191" s="16"/>
      <c r="D191" s="11">
        <v>18517246.289999999</v>
      </c>
      <c r="E191" s="11">
        <v>23419350.050000001</v>
      </c>
    </row>
    <row r="192" spans="1:5" x14ac:dyDescent="0.2">
      <c r="A192" s="15"/>
      <c r="B192" s="5"/>
      <c r="C192" s="16"/>
      <c r="D192" s="11"/>
      <c r="E192" s="11"/>
    </row>
    <row r="193" spans="1:5" x14ac:dyDescent="0.2">
      <c r="A193" s="15"/>
      <c r="B193" s="5"/>
      <c r="C193" s="10" t="s">
        <v>68</v>
      </c>
      <c r="D193" s="11">
        <v>2171546.06</v>
      </c>
      <c r="E193" s="11">
        <v>1033409.55</v>
      </c>
    </row>
    <row r="194" spans="1:5" x14ac:dyDescent="0.2">
      <c r="A194" s="15"/>
      <c r="B194" s="5"/>
      <c r="C194" s="16"/>
      <c r="D194" s="11"/>
      <c r="E194" s="11"/>
    </row>
    <row r="195" spans="1:5" x14ac:dyDescent="0.2">
      <c r="A195" s="15"/>
      <c r="B195" s="5"/>
      <c r="C195" s="10" t="s">
        <v>69</v>
      </c>
      <c r="D195" s="11">
        <v>-107017.45</v>
      </c>
      <c r="E195" s="11">
        <v>120378.78</v>
      </c>
    </row>
    <row r="196" spans="1:5" x14ac:dyDescent="0.2">
      <c r="A196" s="15"/>
      <c r="B196" s="5"/>
      <c r="C196" s="16"/>
      <c r="D196" s="11"/>
      <c r="E196" s="11"/>
    </row>
    <row r="197" spans="1:5" x14ac:dyDescent="0.2">
      <c r="A197" s="15"/>
      <c r="B197" s="5"/>
      <c r="C197" s="27" t="s">
        <v>54</v>
      </c>
      <c r="D197" s="26"/>
      <c r="E197" s="26">
        <f>E191+E193+E195</f>
        <v>24573138.380000003</v>
      </c>
    </row>
    <row r="198" spans="1:5" x14ac:dyDescent="0.2">
      <c r="A198" s="15"/>
      <c r="B198" s="5"/>
      <c r="C198" s="16"/>
      <c r="D198" s="11"/>
      <c r="E198" s="11"/>
    </row>
    <row r="199" spans="1:5" x14ac:dyDescent="0.2">
      <c r="A199" s="15" t="s">
        <v>36</v>
      </c>
      <c r="B199" s="5"/>
      <c r="C199" s="16"/>
      <c r="D199" s="11">
        <v>12445923.93</v>
      </c>
      <c r="E199" s="11">
        <v>18517246.289999999</v>
      </c>
    </row>
    <row r="200" spans="1:5" x14ac:dyDescent="0.2">
      <c r="A200" s="5"/>
      <c r="B200" s="5"/>
      <c r="C200" s="19"/>
      <c r="D200" s="19"/>
      <c r="E200" s="20"/>
    </row>
    <row r="201" spans="1:5" x14ac:dyDescent="0.2">
      <c r="A201" s="5"/>
      <c r="B201" s="5"/>
      <c r="C201" s="10" t="s">
        <v>36</v>
      </c>
      <c r="D201" s="11">
        <v>2022914.43</v>
      </c>
      <c r="E201" s="11">
        <v>2171546.06</v>
      </c>
    </row>
    <row r="202" spans="1:5" x14ac:dyDescent="0.2">
      <c r="A202" s="5"/>
      <c r="B202" s="5"/>
      <c r="C202" s="5"/>
      <c r="D202" s="5"/>
      <c r="E202" s="5"/>
    </row>
    <row r="203" spans="1:5" x14ac:dyDescent="0.2">
      <c r="A203" s="5"/>
      <c r="B203" s="5"/>
      <c r="C203" s="10" t="s">
        <v>36</v>
      </c>
      <c r="D203" s="11">
        <f>D201+D199</f>
        <v>14468838.359999999</v>
      </c>
      <c r="E203" s="11">
        <f>E201+E199</f>
        <v>20688792.349999998</v>
      </c>
    </row>
    <row r="204" spans="1:5" x14ac:dyDescent="0.2">
      <c r="A204" s="5"/>
      <c r="B204" s="5"/>
      <c r="C204" s="5"/>
      <c r="D204" s="5"/>
      <c r="E204" s="5"/>
    </row>
    <row r="205" spans="1:5" x14ac:dyDescent="0.2">
      <c r="A205" s="5"/>
      <c r="B205" s="5"/>
      <c r="C205" s="27" t="s">
        <v>54</v>
      </c>
      <c r="D205" s="26"/>
      <c r="E205" s="26">
        <f>E199+E201+E203</f>
        <v>41377584.699999996</v>
      </c>
    </row>
    <row r="206" spans="1:5" x14ac:dyDescent="0.2">
      <c r="A206" s="5"/>
      <c r="B206" s="5"/>
      <c r="C206" s="5"/>
      <c r="D206" s="5"/>
      <c r="E206" s="5"/>
    </row>
    <row r="207" spans="1:5" ht="11.25" customHeight="1" x14ac:dyDescent="0.2">
      <c r="A207" s="38" t="s">
        <v>70</v>
      </c>
      <c r="B207" s="38"/>
      <c r="C207" s="38"/>
      <c r="D207" s="38"/>
      <c r="E207" s="38"/>
    </row>
    <row r="208" spans="1:5" x14ac:dyDescent="0.2">
      <c r="A208" s="39"/>
      <c r="B208" s="39"/>
      <c r="C208" s="39"/>
      <c r="D208" s="39"/>
      <c r="E208" s="39"/>
    </row>
    <row r="209" spans="1:5" x14ac:dyDescent="0.2">
      <c r="A209" s="39"/>
      <c r="B209" s="39"/>
      <c r="C209" s="39"/>
      <c r="D209" s="39"/>
      <c r="E209" s="39"/>
    </row>
  </sheetData>
  <sheetProtection formatCells="0" formatColumns="0" formatRows="0" autoFilter="0"/>
  <mergeCells count="3">
    <mergeCell ref="A1:E1"/>
    <mergeCell ref="A2:C2"/>
    <mergeCell ref="A207:E209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TRANSPARENCIA</cp:lastModifiedBy>
  <cp:revision/>
  <dcterms:created xsi:type="dcterms:W3CDTF">2012-12-11T20:31:36Z</dcterms:created>
  <dcterms:modified xsi:type="dcterms:W3CDTF">2022-12-07T21:29:09Z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